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945" windowHeight="8100"/>
  </bookViews>
  <sheets>
    <sheet name="Balance commerciale" sheetId="7" r:id="rId1"/>
    <sheet name="Solde commercial par secteur" sheetId="8" r:id="rId2"/>
    <sheet name="Partenaires commerciaux" sheetId="18" r:id="rId3"/>
  </sheets>
  <definedNames>
    <definedName name="_xlnm._FilterDatabase" localSheetId="1" hidden="1">'Solde commercial par secteur'!$B$7:$D$7</definedName>
  </definedNames>
  <calcPr calcId="145621"/>
</workbook>
</file>

<file path=xl/calcChain.xml><?xml version="1.0" encoding="utf-8"?>
<calcChain xmlns="http://schemas.openxmlformats.org/spreadsheetml/2006/main">
  <c r="E25" i="7" l="1"/>
  <c r="H10" i="18" l="1"/>
  <c r="H11" i="18"/>
  <c r="H12" i="18"/>
  <c r="H13" i="18"/>
  <c r="H14" i="18"/>
  <c r="H15" i="18"/>
  <c r="H16" i="18"/>
  <c r="H17" i="18"/>
  <c r="H18" i="18"/>
  <c r="H9" i="18"/>
  <c r="D10" i="18"/>
  <c r="D11" i="18"/>
  <c r="D12" i="18"/>
  <c r="D13" i="18"/>
  <c r="D14" i="18"/>
  <c r="D15" i="18"/>
  <c r="D16" i="18"/>
  <c r="D17" i="18"/>
  <c r="D18" i="18"/>
  <c r="D9" i="18"/>
</calcChain>
</file>

<file path=xl/sharedStrings.xml><?xml version="1.0" encoding="utf-8"?>
<sst xmlns="http://schemas.openxmlformats.org/spreadsheetml/2006/main" count="93" uniqueCount="57">
  <si>
    <t>Industrie manufacturière</t>
  </si>
  <si>
    <t>Allemagne</t>
  </si>
  <si>
    <t>Espagne</t>
  </si>
  <si>
    <t>Italie</t>
  </si>
  <si>
    <t>Royaume-Uni</t>
  </si>
  <si>
    <t>Source : Insee</t>
  </si>
  <si>
    <t>Industrie (sauf construction)</t>
  </si>
  <si>
    <t>Solde</t>
  </si>
  <si>
    <t>Secteur</t>
  </si>
  <si>
    <t>Hydrocarbures naturels, industries extractives, électricité, déchets</t>
  </si>
  <si>
    <t>Equipements mécaniques, matériel électronique et informatique</t>
  </si>
  <si>
    <t>Textiles, habillement, cuir et chaussures</t>
  </si>
  <si>
    <t>Produits pétroliers raffinés et coke</t>
  </si>
  <si>
    <t>Produits manufacturés divers (meubles, bijoux, jeux, sport, …)</t>
  </si>
  <si>
    <t>Produits métallurgiques et métalliques</t>
  </si>
  <si>
    <t>Produits en caoutchouc et en plastique, produits minéraux divers</t>
  </si>
  <si>
    <t>Bois, papier, et carton</t>
  </si>
  <si>
    <t>Produits pharmaceutiques</t>
  </si>
  <si>
    <t>Produits des industries agroalimentaires (IAA)</t>
  </si>
  <si>
    <t>Produits chimiques, parfums, cosmétiques</t>
  </si>
  <si>
    <t>Matériels de transport</t>
  </si>
  <si>
    <t>Lien :</t>
  </si>
  <si>
    <t>Année</t>
  </si>
  <si>
    <t>Balance commerciale</t>
  </si>
  <si>
    <t>Unité : milliards d'euros</t>
  </si>
  <si>
    <t>Exportations</t>
  </si>
  <si>
    <t>Importations</t>
  </si>
  <si>
    <t>&gt; Commerce extérieur en valeur
&gt; Regroupement de produits</t>
  </si>
  <si>
    <t>Pour l'industrie manufacturière</t>
  </si>
  <si>
    <t>Pour l'industrie (sauf construction), faire la somme manuellement des secteurs C1 à DE</t>
  </si>
  <si>
    <t>&gt; Commerce extérieur en valeur
&gt; Produits niveau A17</t>
  </si>
  <si>
    <t>Pays</t>
  </si>
  <si>
    <t>Solde commercial par secteur</t>
  </si>
  <si>
    <t>Solde commercial</t>
  </si>
  <si>
    <t>Part</t>
  </si>
  <si>
    <t>Belgique</t>
  </si>
  <si>
    <t>Chine (1)</t>
  </si>
  <si>
    <t>États-Unis</t>
  </si>
  <si>
    <t>Pays-Bas</t>
  </si>
  <si>
    <t>Suisse</t>
  </si>
  <si>
    <t>Pologne</t>
  </si>
  <si>
    <t>Montant</t>
  </si>
  <si>
    <t>https://www.insee.fr/fr/statistiques?taille=100&amp;debut=0&amp;theme=35&amp;categorie=1</t>
  </si>
  <si>
    <t>&gt; Commerce extérieur de la France en valeur</t>
  </si>
  <si>
    <t>Dans le champ "Opération" : sélectionner "Exportations de la France" et "Importations de la France"</t>
  </si>
  <si>
    <t>Dans le champ "Grands groupes de produits" : sélectionner "Industrie manufacturière"</t>
  </si>
  <si>
    <t>Dans le champ "Traitement" : sélectionner "Corrigé des variations saisonnières et du nombre de jours ouvrables (CVS-CJO)"</t>
  </si>
  <si>
    <t>&gt; Commerce extérieur de la France en valeur
&gt; Commerce extérieur en valeur
&gt; Produits niveau A17</t>
  </si>
  <si>
    <t>&gt; Principaux partenaires de la France à l'exportation et à l'importation</t>
  </si>
  <si>
    <t>Principaux partenaires commerciaux de la France en 2016</t>
  </si>
  <si>
    <t>Japon</t>
  </si>
  <si>
    <t>Singapour</t>
  </si>
  <si>
    <t>https://www.insee.fr/fr/statistiques/2832661?sommaire=2832834#titre-bloc-10</t>
  </si>
  <si>
    <t>*Exportations totales 2016:</t>
  </si>
  <si>
    <t>*Importations totales 2016:</t>
  </si>
  <si>
    <t>Solde en 2016</t>
  </si>
  <si>
    <t>Moyenne 2010-2015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</si>
</sst>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#,##0.0"/>
    <numFmt numFmtId="166" formatCode="0.0"/>
    <numFmt numFmtId="167" formatCode="_-* #,##0.00\ [$€-1]_-;\-* #,##0.00\ [$€-1]_-;_-* &quot;-&quot;??\ [$€-1]_-"/>
    <numFmt numFmtId="168" formatCode="_-* #,##0.00\ [$€-1]_-;\-* #,##0.00\ [$€-1]_-;_-* \-??\ [$€-1]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0" fontId="19" fillId="0" borderId="0"/>
    <xf numFmtId="0" fontId="19" fillId="0" borderId="0"/>
    <xf numFmtId="9" fontId="18" fillId="0" borderId="0" applyFont="0" applyFill="0" applyBorder="0" applyAlignment="0" applyProtection="0"/>
    <xf numFmtId="165" fontId="18" fillId="0" borderId="10">
      <alignment horizontal="center"/>
    </xf>
    <xf numFmtId="0" fontId="18" fillId="0" borderId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168" fontId="18" fillId="0" borderId="0"/>
    <xf numFmtId="9" fontId="18" fillId="0" borderId="0"/>
    <xf numFmtId="0" fontId="18" fillId="0" borderId="0"/>
    <xf numFmtId="9" fontId="18" fillId="0" borderId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0" fontId="1" fillId="8" borderId="8" applyNumberFormat="0" applyFont="0" applyAlignment="0" applyProtection="0"/>
    <xf numFmtId="0" fontId="18" fillId="0" borderId="0" applyNumberFormat="0" applyFont="0" applyFill="0" applyBorder="0" applyAlignment="0" applyProtection="0"/>
    <xf numFmtId="0" fontId="18" fillId="0" borderId="0"/>
    <xf numFmtId="0" fontId="19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0" fontId="1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9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8" fillId="0" borderId="0"/>
  </cellStyleXfs>
  <cellXfs count="40">
    <xf numFmtId="0" fontId="0" fillId="0" borderId="0" xfId="0"/>
    <xf numFmtId="166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16" fillId="0" borderId="0" xfId="0" applyFont="1" applyAlignment="1">
      <alignment horizontal="right"/>
    </xf>
    <xf numFmtId="0" fontId="0" fillId="0" borderId="0" xfId="0"/>
    <xf numFmtId="0" fontId="16" fillId="0" borderId="0" xfId="0" applyFont="1"/>
    <xf numFmtId="0" fontId="0" fillId="0" borderId="0" xfId="0" applyAlignment="1"/>
    <xf numFmtId="164" fontId="0" fillId="0" borderId="0" xfId="75" applyNumberFormat="1" applyFont="1"/>
    <xf numFmtId="0" fontId="2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6" fontId="0" fillId="0" borderId="0" xfId="0" applyNumberFormat="1"/>
    <xf numFmtId="0" fontId="21" fillId="0" borderId="0" xfId="0" applyFont="1" applyAlignment="1"/>
    <xf numFmtId="0" fontId="0" fillId="0" borderId="0" xfId="0" applyFont="1" applyFill="1" applyAlignment="1"/>
    <xf numFmtId="0" fontId="0" fillId="0" borderId="0" xfId="0" applyFont="1" applyAlignment="1"/>
    <xf numFmtId="0" fontId="16" fillId="0" borderId="0" xfId="0" applyFont="1" applyAlignment="1"/>
    <xf numFmtId="3" fontId="0" fillId="0" borderId="0" xfId="0" applyNumberFormat="1" applyAlignment="1"/>
    <xf numFmtId="0" fontId="16" fillId="0" borderId="0" xfId="0" applyFont="1" applyAlignment="1">
      <alignment horizontal="center"/>
    </xf>
    <xf numFmtId="165" fontId="0" fillId="0" borderId="0" xfId="0" applyNumberFormat="1"/>
    <xf numFmtId="0" fontId="16" fillId="0" borderId="0" xfId="0" applyFont="1" applyAlignment="1">
      <alignment horizontal="left"/>
    </xf>
    <xf numFmtId="0" fontId="0" fillId="0" borderId="0" xfId="0" applyFill="1"/>
    <xf numFmtId="0" fontId="16" fillId="0" borderId="0" xfId="0" applyFont="1" applyFill="1"/>
    <xf numFmtId="0" fontId="0" fillId="0" borderId="0" xfId="0" applyFill="1" applyAlignment="1">
      <alignment wrapText="1"/>
    </xf>
    <xf numFmtId="0" fontId="22" fillId="0" borderId="0" xfId="76" applyFill="1"/>
    <xf numFmtId="0" fontId="18" fillId="0" borderId="0" xfId="77" applyAlignment="1">
      <alignment vertical="center"/>
    </xf>
    <xf numFmtId="0" fontId="18" fillId="0" borderId="0" xfId="77" applyFont="1" applyAlignment="1">
      <alignment vertical="center"/>
    </xf>
    <xf numFmtId="0" fontId="0" fillId="0" borderId="0" xfId="75" applyNumberFormat="1" applyFont="1"/>
    <xf numFmtId="166" fontId="0" fillId="0" borderId="0" xfId="0" applyNumberFormat="1" applyAlignment="1"/>
    <xf numFmtId="0" fontId="13" fillId="33" borderId="0" xfId="0" applyFont="1" applyFill="1" applyAlignment="1">
      <alignment horizontal="center"/>
    </xf>
    <xf numFmtId="0" fontId="13" fillId="33" borderId="0" xfId="0" applyFont="1" applyFill="1"/>
    <xf numFmtId="0" fontId="13" fillId="33" borderId="0" xfId="0" applyFont="1" applyFill="1" applyAlignment="1">
      <alignment horizontal="right"/>
    </xf>
    <xf numFmtId="0" fontId="13" fillId="33" borderId="0" xfId="0" applyFont="1" applyFill="1" applyAlignment="1">
      <alignment horizontal="left"/>
    </xf>
    <xf numFmtId="0" fontId="13" fillId="33" borderId="0" xfId="0" applyFont="1" applyFill="1" applyAlignment="1"/>
    <xf numFmtId="0" fontId="18" fillId="0" borderId="11" xfId="77" applyBorder="1" applyAlignment="1">
      <alignment vertical="center"/>
    </xf>
    <xf numFmtId="166" fontId="0" fillId="0" borderId="11" xfId="0" applyNumberFormat="1" applyBorder="1"/>
    <xf numFmtId="164" fontId="0" fillId="0" borderId="11" xfId="75" applyNumberFormat="1" applyFont="1" applyBorder="1"/>
    <xf numFmtId="165" fontId="0" fillId="0" borderId="0" xfId="0" applyNumberFormat="1" applyFill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33" borderId="0" xfId="0" applyFont="1" applyFill="1" applyAlignment="1">
      <alignment horizontal="center"/>
    </xf>
  </cellXfs>
  <cellStyles count="78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Commentaire 2" xfId="60"/>
    <cellStyle name="Entrée" xfId="9" builtinId="20" customBuiltin="1"/>
    <cellStyle name="Euro" xfId="44"/>
    <cellStyle name="Euro 2" xfId="52"/>
    <cellStyle name="Insatisfaisant" xfId="7" builtinId="27" customBuiltin="1"/>
    <cellStyle name="Lien hypertexte" xfId="76" builtinId="8"/>
    <cellStyle name="Lien hypertexte 2" xfId="72"/>
    <cellStyle name="Motif" xfId="43"/>
    <cellStyle name="Motif 2" xfId="54"/>
    <cellStyle name="Motif 2 2" xfId="62"/>
    <cellStyle name="Neutre" xfId="8" builtinId="28" customBuiltin="1"/>
    <cellStyle name="Normal" xfId="0" builtinId="0"/>
    <cellStyle name="Normal 10" xfId="73"/>
    <cellStyle name="Normal 11" xfId="74"/>
    <cellStyle name="Normal 2" xfId="45"/>
    <cellStyle name="Normal 2 2" xfId="70"/>
    <cellStyle name="Normal 2 3" xfId="71"/>
    <cellStyle name="Normal 3" xfId="46"/>
    <cellStyle name="Normal 3 2" xfId="68"/>
    <cellStyle name="Normal 4" xfId="42"/>
    <cellStyle name="Normal 4 2" xfId="66"/>
    <cellStyle name="Normal 5" xfId="49"/>
    <cellStyle name="Normal 5 2" xfId="59"/>
    <cellStyle name="Normal 6" xfId="50"/>
    <cellStyle name="Normal 6 2" xfId="61"/>
    <cellStyle name="Normal 7" xfId="51"/>
    <cellStyle name="Normal 8" xfId="57"/>
    <cellStyle name="Normal 9" xfId="63"/>
    <cellStyle name="Normal_export_2016" xfId="77"/>
    <cellStyle name="Pourcentage" xfId="75" builtinId="5"/>
    <cellStyle name="Pourcentage 2" xfId="47"/>
    <cellStyle name="Pourcentage 2 2" xfId="69"/>
    <cellStyle name="Pourcentage 3" xfId="53"/>
    <cellStyle name="Pourcentage 3 2" xfId="67"/>
    <cellStyle name="Pourcentage 4" xfId="55"/>
    <cellStyle name="Pourcentage 4 2" xfId="65"/>
    <cellStyle name="Pourcentage 5" xfId="58"/>
    <cellStyle name="Pourcentage 6" xfId="56"/>
    <cellStyle name="Pourcentage 7" xfId="64"/>
    <cellStyle name="Satisfaisant" xfId="6" builtinId="26" customBuiltin="1"/>
    <cellStyle name="Sortie" xfId="10" builtinId="21" customBuiltin="1"/>
    <cellStyle name="Style 1" xfId="48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'Balance commerciale'!$C$7:$E$7</c:f>
              <c:strCache>
                <c:ptCount val="1"/>
                <c:pt idx="0">
                  <c:v>Industrie manufacturière</c:v>
                </c:pt>
              </c:strCache>
            </c:strRef>
          </c:tx>
          <c:spPr>
            <a:solidFill>
              <a:srgbClr val="FFD30E"/>
            </a:solidFill>
          </c:spPr>
          <c:invertIfNegative val="0"/>
          <c:dLbls>
            <c:dLbl>
              <c:idx val="15"/>
              <c:layout>
                <c:manualLayout>
                  <c:x val="4.4685185185185182E-2"/>
                  <c:y val="-0.180307098765432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-44,6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'Balance commerciale'!$B$9:$B$25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'Balance commerciale'!$E$9:$E$25</c:f>
              <c:numCache>
                <c:formatCode>0.0</c:formatCode>
                <c:ptCount val="17"/>
                <c:pt idx="0">
                  <c:v>6.8070000000000732</c:v>
                </c:pt>
                <c:pt idx="1">
                  <c:v>11.843000000000075</c:v>
                </c:pt>
                <c:pt idx="2">
                  <c:v>12.732000000000028</c:v>
                </c:pt>
                <c:pt idx="3">
                  <c:v>12.240000000000009</c:v>
                </c:pt>
                <c:pt idx="4">
                  <c:v>2.86099999999999</c:v>
                </c:pt>
                <c:pt idx="5">
                  <c:v>-6.3600000000000136</c:v>
                </c:pt>
                <c:pt idx="6">
                  <c:v>-5.8460000000000036</c:v>
                </c:pt>
                <c:pt idx="7">
                  <c:v>-20.347000000000094</c:v>
                </c:pt>
                <c:pt idx="8">
                  <c:v>-21.344999999999914</c:v>
                </c:pt>
                <c:pt idx="9">
                  <c:v>-27.710000000000093</c:v>
                </c:pt>
                <c:pt idx="10">
                  <c:v>-33.19299999999987</c:v>
                </c:pt>
                <c:pt idx="11">
                  <c:v>-46.694000000000131</c:v>
                </c:pt>
                <c:pt idx="12">
                  <c:v>-37.079000000000065</c:v>
                </c:pt>
                <c:pt idx="13">
                  <c:v>-35.79000000000002</c:v>
                </c:pt>
                <c:pt idx="14">
                  <c:v>-39.345000000000027</c:v>
                </c:pt>
                <c:pt idx="15">
                  <c:v>-37.737999999999943</c:v>
                </c:pt>
                <c:pt idx="16">
                  <c:v>-44.626999999999953</c:v>
                </c:pt>
              </c:numCache>
            </c:numRef>
          </c:val>
        </c:ser>
        <c:ser>
          <c:idx val="1"/>
          <c:order val="1"/>
          <c:tx>
            <c:strRef>
              <c:f>'Balance commerciale'!$F$7:$H$7</c:f>
              <c:strCache>
                <c:ptCount val="1"/>
                <c:pt idx="0">
                  <c:v>Industrie (sauf construction)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>
              <c:idx val="15"/>
              <c:layout>
                <c:manualLayout>
                  <c:x val="6.1148148148148146E-2"/>
                  <c:y val="-2.35179012345679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-67,9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'Balance commerciale'!$B$9:$B$25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'Balance commerciale'!$H$9:$H$25</c:f>
              <c:numCache>
                <c:formatCode>0.0</c:formatCode>
                <c:ptCount val="17"/>
                <c:pt idx="0">
                  <c:v>-15.244000000000085</c:v>
                </c:pt>
                <c:pt idx="1">
                  <c:v>-9.436999999999955</c:v>
                </c:pt>
                <c:pt idx="2">
                  <c:v>-6.035000000000025</c:v>
                </c:pt>
                <c:pt idx="3">
                  <c:v>-8.4630000000000223</c:v>
                </c:pt>
                <c:pt idx="4">
                  <c:v>-21.706999999999937</c:v>
                </c:pt>
                <c:pt idx="5">
                  <c:v>-39.128999999999962</c:v>
                </c:pt>
                <c:pt idx="6">
                  <c:v>-46.022999999999968</c:v>
                </c:pt>
                <c:pt idx="7">
                  <c:v>-59.891000000000076</c:v>
                </c:pt>
                <c:pt idx="8">
                  <c:v>-74.748000000000104</c:v>
                </c:pt>
                <c:pt idx="9">
                  <c:v>-61.48599999999999</c:v>
                </c:pt>
                <c:pt idx="10">
                  <c:v>-71.145000000000039</c:v>
                </c:pt>
                <c:pt idx="11">
                  <c:v>-96.355000000000075</c:v>
                </c:pt>
                <c:pt idx="12">
                  <c:v>-87.698000000000093</c:v>
                </c:pt>
                <c:pt idx="13">
                  <c:v>-83.812999999999988</c:v>
                </c:pt>
                <c:pt idx="14">
                  <c:v>-78.328000000000031</c:v>
                </c:pt>
                <c:pt idx="15">
                  <c:v>-66.185000000000116</c:v>
                </c:pt>
                <c:pt idx="16">
                  <c:v>-67.872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368320"/>
        <c:axId val="203369856"/>
      </c:barChart>
      <c:catAx>
        <c:axId val="20336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03369856"/>
        <c:crosses val="autoZero"/>
        <c:auto val="1"/>
        <c:lblAlgn val="ctr"/>
        <c:lblOffset val="100"/>
        <c:noMultiLvlLbl val="0"/>
      </c:catAx>
      <c:valAx>
        <c:axId val="203369856"/>
        <c:scaling>
          <c:orientation val="minMax"/>
          <c:min val="-1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2033683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'Solde commercial par secteur'!$D$7</c:f>
              <c:strCache>
                <c:ptCount val="1"/>
                <c:pt idx="0">
                  <c:v>Moyenne 2010-2015</c:v>
                </c:pt>
              </c:strCache>
            </c:strRef>
          </c:tx>
          <c:spPr>
            <a:solidFill>
              <a:srgbClr val="7F7F7F"/>
            </a:solidFill>
          </c:spPr>
          <c:invertIfNegative val="0"/>
          <c:cat>
            <c:strRef>
              <c:f>'Solde commercial par secteur'!$B$8:$B$19</c:f>
              <c:strCache>
                <c:ptCount val="12"/>
                <c:pt idx="0">
                  <c:v>Produits chimiques, parfums, cosmétiques</c:v>
                </c:pt>
                <c:pt idx="1">
                  <c:v>Matériels de transport</c:v>
                </c:pt>
                <c:pt idx="2">
                  <c:v>Produits des industries agroalimentaires (IAA)</c:v>
                </c:pt>
                <c:pt idx="3">
                  <c:v>Produits pharmaceutiques</c:v>
                </c:pt>
                <c:pt idx="4">
                  <c:v>Bois, papier, et carton</c:v>
                </c:pt>
                <c:pt idx="5">
                  <c:v>Produits en caoutchouc et en plastique, produits minéraux divers</c:v>
                </c:pt>
                <c:pt idx="6">
                  <c:v>Produits métallurgiques et métalliques</c:v>
                </c:pt>
                <c:pt idx="7">
                  <c:v>Produits pétroliers raffinés et coke</c:v>
                </c:pt>
                <c:pt idx="8">
                  <c:v>Produits manufacturés divers (meubles, bijoux, jeux, sport, …)</c:v>
                </c:pt>
                <c:pt idx="9">
                  <c:v>Textiles, habillement, cuir et chaussures</c:v>
                </c:pt>
                <c:pt idx="10">
                  <c:v>Hydrocarbures naturels, industries extractives, électricité, déchets</c:v>
                </c:pt>
                <c:pt idx="11">
                  <c:v>Equipements mécaniques, matériel électronique et informatique</c:v>
                </c:pt>
              </c:strCache>
            </c:strRef>
          </c:cat>
          <c:val>
            <c:numRef>
              <c:f>'Solde commercial par secteur'!$D$8:$D$19</c:f>
              <c:numCache>
                <c:formatCode>0.0</c:formatCode>
                <c:ptCount val="12"/>
                <c:pt idx="0">
                  <c:v>8.9578333333333333</c:v>
                </c:pt>
                <c:pt idx="1">
                  <c:v>14.746666666666666</c:v>
                </c:pt>
                <c:pt idx="2">
                  <c:v>6.6643333333333334</c:v>
                </c:pt>
                <c:pt idx="3">
                  <c:v>3.1643333333333334</c:v>
                </c:pt>
                <c:pt idx="4">
                  <c:v>-4.3856666666666673</c:v>
                </c:pt>
                <c:pt idx="5">
                  <c:v>-5.3516666666666666</c:v>
                </c:pt>
                <c:pt idx="6">
                  <c:v>-5.9461666666666666</c:v>
                </c:pt>
                <c:pt idx="7">
                  <c:v>-14.351166666666666</c:v>
                </c:pt>
                <c:pt idx="8">
                  <c:v>-8.1788333333333334</c:v>
                </c:pt>
                <c:pt idx="9" formatCode="#,##0.0">
                  <c:v>-12.427666666666665</c:v>
                </c:pt>
                <c:pt idx="10">
                  <c:v>-42.322166666666661</c:v>
                </c:pt>
                <c:pt idx="11">
                  <c:v>-21.064</c:v>
                </c:pt>
              </c:numCache>
            </c:numRef>
          </c:val>
        </c:ser>
        <c:ser>
          <c:idx val="0"/>
          <c:order val="1"/>
          <c:tx>
            <c:strRef>
              <c:f>'Solde commercial par secteur'!$C$7</c:f>
              <c:strCache>
                <c:ptCount val="1"/>
                <c:pt idx="0">
                  <c:v>Solde en 2016</c:v>
                </c:pt>
              </c:strCache>
            </c:strRef>
          </c:tx>
          <c:spPr>
            <a:solidFill>
              <a:srgbClr val="FFD30E"/>
            </a:solidFill>
          </c:spPr>
          <c:invertIfNegative val="0"/>
          <c:cat>
            <c:strRef>
              <c:f>'Solde commercial par secteur'!$B$8:$B$19</c:f>
              <c:strCache>
                <c:ptCount val="12"/>
                <c:pt idx="0">
                  <c:v>Produits chimiques, parfums, cosmétiques</c:v>
                </c:pt>
                <c:pt idx="1">
                  <c:v>Matériels de transport</c:v>
                </c:pt>
                <c:pt idx="2">
                  <c:v>Produits des industries agroalimentaires (IAA)</c:v>
                </c:pt>
                <c:pt idx="3">
                  <c:v>Produits pharmaceutiques</c:v>
                </c:pt>
                <c:pt idx="4">
                  <c:v>Bois, papier, et carton</c:v>
                </c:pt>
                <c:pt idx="5">
                  <c:v>Produits en caoutchouc et en plastique, produits minéraux divers</c:v>
                </c:pt>
                <c:pt idx="6">
                  <c:v>Produits métallurgiques et métalliques</c:v>
                </c:pt>
                <c:pt idx="7">
                  <c:v>Produits pétroliers raffinés et coke</c:v>
                </c:pt>
                <c:pt idx="8">
                  <c:v>Produits manufacturés divers (meubles, bijoux, jeux, sport, …)</c:v>
                </c:pt>
                <c:pt idx="9">
                  <c:v>Textiles, habillement, cuir et chaussures</c:v>
                </c:pt>
                <c:pt idx="10">
                  <c:v>Hydrocarbures naturels, industries extractives, électricité, déchets</c:v>
                </c:pt>
                <c:pt idx="11">
                  <c:v>Equipements mécaniques, matériel électronique et informatique</c:v>
                </c:pt>
              </c:strCache>
            </c:strRef>
          </c:cat>
          <c:val>
            <c:numRef>
              <c:f>'Solde commercial par secteur'!$C$8:$C$19</c:f>
              <c:numCache>
                <c:formatCode>0.0</c:formatCode>
                <c:ptCount val="12"/>
                <c:pt idx="0">
                  <c:v>11.11</c:v>
                </c:pt>
                <c:pt idx="1">
                  <c:v>8.3889999999999993</c:v>
                </c:pt>
                <c:pt idx="2">
                  <c:v>5.6989999999999998</c:v>
                </c:pt>
                <c:pt idx="3">
                  <c:v>3.9740000000000002</c:v>
                </c:pt>
                <c:pt idx="4">
                  <c:v>-4.1210000000000004</c:v>
                </c:pt>
                <c:pt idx="5">
                  <c:v>-6.069</c:v>
                </c:pt>
                <c:pt idx="6">
                  <c:v>-6.4930000000000003</c:v>
                </c:pt>
                <c:pt idx="7">
                  <c:v>-8.6349999999999998</c:v>
                </c:pt>
                <c:pt idx="8">
                  <c:v>-10.252000000000001</c:v>
                </c:pt>
                <c:pt idx="9">
                  <c:v>-13.522</c:v>
                </c:pt>
                <c:pt idx="10">
                  <c:v>-23.032</c:v>
                </c:pt>
                <c:pt idx="11">
                  <c:v>-24.977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432320"/>
        <c:axId val="203433856"/>
      </c:barChart>
      <c:catAx>
        <c:axId val="203432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203433856"/>
        <c:crosses val="autoZero"/>
        <c:auto val="1"/>
        <c:lblAlgn val="ctr"/>
        <c:lblOffset val="100"/>
        <c:noMultiLvlLbl val="0"/>
      </c:catAx>
      <c:valAx>
        <c:axId val="20343385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2034323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12</xdr:col>
      <xdr:colOff>523200</xdr:colOff>
      <xdr:row>23</xdr:row>
      <xdr:rowOff>1500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8</xdr:col>
      <xdr:colOff>561300</xdr:colOff>
      <xdr:row>23</xdr:row>
      <xdr:rowOff>1500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insee.fr/fr/statistiques?taille=100&amp;debut=0&amp;theme=35&amp;categorie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topLeftCell="A13" zoomScaleNormal="100" workbookViewId="0">
      <selection activeCell="F28" sqref="F28"/>
    </sheetView>
  </sheetViews>
  <sheetFormatPr baseColWidth="10" defaultRowHeight="15" x14ac:dyDescent="0.25"/>
  <cols>
    <col min="1" max="2" width="11" customWidth="1"/>
    <col min="3" max="3" width="12.140625" bestFit="1" customWidth="1"/>
    <col min="4" max="4" width="12.42578125" bestFit="1" customWidth="1"/>
    <col min="5" max="5" width="6" bestFit="1" customWidth="1"/>
    <col min="6" max="6" width="12.140625" bestFit="1" customWidth="1"/>
    <col min="7" max="7" width="12.42578125" bestFit="1" customWidth="1"/>
    <col min="8" max="8" width="6.28515625" bestFit="1" customWidth="1"/>
    <col min="11" max="11" width="50.28515625" bestFit="1" customWidth="1"/>
  </cols>
  <sheetData>
    <row r="1" spans="1:8" s="5" customFormat="1" x14ac:dyDescent="0.25"/>
    <row r="2" spans="1:8" s="2" customFormat="1" ht="21" x14ac:dyDescent="0.35">
      <c r="A2" s="5"/>
      <c r="B2" s="9" t="s">
        <v>23</v>
      </c>
    </row>
    <row r="3" spans="1:8" s="2" customFormat="1" x14ac:dyDescent="0.25">
      <c r="B3" s="2" t="s">
        <v>5</v>
      </c>
    </row>
    <row r="4" spans="1:8" x14ac:dyDescent="0.25">
      <c r="B4" t="s">
        <v>24</v>
      </c>
    </row>
    <row r="7" spans="1:8" x14ac:dyDescent="0.25">
      <c r="B7" s="11"/>
      <c r="C7" s="38" t="s">
        <v>0</v>
      </c>
      <c r="D7" s="38"/>
      <c r="E7" s="38"/>
      <c r="F7" s="38" t="s">
        <v>6</v>
      </c>
      <c r="G7" s="38"/>
      <c r="H7" s="38"/>
    </row>
    <row r="8" spans="1:8" x14ac:dyDescent="0.25">
      <c r="B8" s="6" t="s">
        <v>22</v>
      </c>
      <c r="C8" s="4" t="s">
        <v>25</v>
      </c>
      <c r="D8" s="4" t="s">
        <v>26</v>
      </c>
      <c r="E8" s="4" t="s">
        <v>7</v>
      </c>
      <c r="F8" s="4" t="s">
        <v>25</v>
      </c>
      <c r="G8" s="4" t="s">
        <v>26</v>
      </c>
      <c r="H8" s="4" t="s">
        <v>7</v>
      </c>
    </row>
    <row r="9" spans="1:8" x14ac:dyDescent="0.25">
      <c r="B9" s="10">
        <v>2000</v>
      </c>
      <c r="C9" s="12">
        <v>304.90200000000004</v>
      </c>
      <c r="D9" s="12">
        <v>298.09499999999997</v>
      </c>
      <c r="E9" s="12">
        <v>6.8070000000000732</v>
      </c>
      <c r="F9" s="12">
        <v>310.45499999999998</v>
      </c>
      <c r="G9" s="12">
        <v>325.69900000000007</v>
      </c>
      <c r="H9" s="12">
        <v>-15.244000000000085</v>
      </c>
    </row>
    <row r="10" spans="1:8" x14ac:dyDescent="0.25">
      <c r="B10" s="10">
        <v>2001</v>
      </c>
      <c r="C10" s="12">
        <v>315.87700000000007</v>
      </c>
      <c r="D10" s="12">
        <v>304.03399999999999</v>
      </c>
      <c r="E10" s="12">
        <v>11.843000000000075</v>
      </c>
      <c r="F10" s="12">
        <v>321.68600000000004</v>
      </c>
      <c r="G10" s="12">
        <v>331.12299999999999</v>
      </c>
      <c r="H10" s="12">
        <v>-9.436999999999955</v>
      </c>
    </row>
    <row r="11" spans="1:8" x14ac:dyDescent="0.25">
      <c r="B11" s="10">
        <v>2002</v>
      </c>
      <c r="C11" s="12">
        <v>311.52800000000002</v>
      </c>
      <c r="D11" s="12">
        <v>298.79599999999999</v>
      </c>
      <c r="E11" s="12">
        <v>12.732000000000028</v>
      </c>
      <c r="F11" s="12">
        <v>317.78500000000003</v>
      </c>
      <c r="G11" s="12">
        <v>323.82000000000005</v>
      </c>
      <c r="H11" s="12">
        <v>-6.035000000000025</v>
      </c>
    </row>
    <row r="12" spans="1:8" x14ac:dyDescent="0.25">
      <c r="B12" s="10">
        <v>2003</v>
      </c>
      <c r="C12" s="12">
        <v>306.846</v>
      </c>
      <c r="D12" s="12">
        <v>294.60599999999999</v>
      </c>
      <c r="E12" s="12">
        <v>12.240000000000009</v>
      </c>
      <c r="F12" s="12">
        <v>312.26299999999998</v>
      </c>
      <c r="G12" s="12">
        <v>320.726</v>
      </c>
      <c r="H12" s="12">
        <v>-8.4630000000000223</v>
      </c>
    </row>
    <row r="13" spans="1:8" x14ac:dyDescent="0.25">
      <c r="B13" s="10">
        <v>2004</v>
      </c>
      <c r="C13" s="12">
        <v>316.459</v>
      </c>
      <c r="D13" s="12">
        <v>313.59800000000001</v>
      </c>
      <c r="E13" s="12">
        <v>2.86099999999999</v>
      </c>
      <c r="F13" s="12">
        <v>322.85200000000003</v>
      </c>
      <c r="G13" s="12">
        <v>344.55899999999997</v>
      </c>
      <c r="H13" s="12">
        <v>-21.706999999999937</v>
      </c>
    </row>
    <row r="14" spans="1:8" x14ac:dyDescent="0.25">
      <c r="B14" s="10">
        <v>2005</v>
      </c>
      <c r="C14" s="12">
        <v>333.58100000000002</v>
      </c>
      <c r="D14" s="12">
        <v>339.94100000000003</v>
      </c>
      <c r="E14" s="12">
        <v>-6.3600000000000136</v>
      </c>
      <c r="F14" s="12">
        <v>341.19900000000001</v>
      </c>
      <c r="G14" s="12">
        <v>380.32799999999997</v>
      </c>
      <c r="H14" s="12">
        <v>-39.128999999999962</v>
      </c>
    </row>
    <row r="15" spans="1:8" x14ac:dyDescent="0.25">
      <c r="B15" s="10">
        <v>2006</v>
      </c>
      <c r="C15" s="12">
        <v>367.21600000000001</v>
      </c>
      <c r="D15" s="12">
        <v>373.06200000000001</v>
      </c>
      <c r="E15" s="12">
        <v>-5.8460000000000036</v>
      </c>
      <c r="F15" s="12">
        <v>376.90100000000007</v>
      </c>
      <c r="G15" s="12">
        <v>422.92400000000004</v>
      </c>
      <c r="H15" s="12">
        <v>-46.022999999999968</v>
      </c>
    </row>
    <row r="16" spans="1:8" x14ac:dyDescent="0.25">
      <c r="B16" s="10">
        <v>2007</v>
      </c>
      <c r="C16" s="12">
        <v>378.79899999999998</v>
      </c>
      <c r="D16" s="12">
        <v>399.14600000000007</v>
      </c>
      <c r="E16" s="12">
        <v>-20.347000000000094</v>
      </c>
      <c r="F16" s="12">
        <v>387.98299999999995</v>
      </c>
      <c r="G16" s="12">
        <v>447.87400000000002</v>
      </c>
      <c r="H16" s="12">
        <v>-59.891000000000076</v>
      </c>
    </row>
    <row r="17" spans="2:11" x14ac:dyDescent="0.25">
      <c r="B17" s="10">
        <v>2008</v>
      </c>
      <c r="C17" s="12">
        <v>386.49400000000003</v>
      </c>
      <c r="D17" s="12">
        <v>407.83899999999994</v>
      </c>
      <c r="E17" s="12">
        <v>-21.344999999999914</v>
      </c>
      <c r="F17" s="12">
        <v>397.04099999999994</v>
      </c>
      <c r="G17" s="12">
        <v>471.78900000000004</v>
      </c>
      <c r="H17" s="12">
        <v>-74.748000000000104</v>
      </c>
    </row>
    <row r="18" spans="2:11" x14ac:dyDescent="0.25">
      <c r="B18" s="10">
        <v>2009</v>
      </c>
      <c r="C18" s="12">
        <v>320.74899999999997</v>
      </c>
      <c r="D18" s="12">
        <v>348.45900000000006</v>
      </c>
      <c r="E18" s="12">
        <v>-27.710000000000093</v>
      </c>
      <c r="F18" s="12">
        <v>327.13199999999995</v>
      </c>
      <c r="G18" s="12">
        <v>388.61799999999994</v>
      </c>
      <c r="H18" s="12">
        <v>-61.48599999999999</v>
      </c>
    </row>
    <row r="19" spans="2:11" x14ac:dyDescent="0.25">
      <c r="B19" s="10">
        <v>2010</v>
      </c>
      <c r="C19" s="12">
        <v>361.36200000000008</v>
      </c>
      <c r="D19" s="12">
        <v>394.55499999999995</v>
      </c>
      <c r="E19" s="12">
        <v>-33.19299999999987</v>
      </c>
      <c r="F19" s="12">
        <v>369.745</v>
      </c>
      <c r="G19" s="12">
        <v>440.89000000000004</v>
      </c>
      <c r="H19" s="12">
        <v>-71.145000000000039</v>
      </c>
    </row>
    <row r="20" spans="2:11" x14ac:dyDescent="0.25">
      <c r="B20" s="10">
        <v>2011</v>
      </c>
      <c r="C20" s="12">
        <v>388.30899999999991</v>
      </c>
      <c r="D20" s="12">
        <v>435.00300000000004</v>
      </c>
      <c r="E20" s="12">
        <v>-46.694000000000131</v>
      </c>
      <c r="F20" s="12">
        <v>399.87700000000001</v>
      </c>
      <c r="G20" s="12">
        <v>496.23200000000008</v>
      </c>
      <c r="H20" s="12">
        <v>-96.355000000000075</v>
      </c>
    </row>
    <row r="21" spans="2:11" x14ac:dyDescent="0.25">
      <c r="B21" s="10">
        <v>2012</v>
      </c>
      <c r="C21" s="12">
        <v>406.44899999999996</v>
      </c>
      <c r="D21" s="12">
        <v>443.52800000000002</v>
      </c>
      <c r="E21" s="12">
        <v>-37.079000000000065</v>
      </c>
      <c r="F21" s="12">
        <v>417.48899999999998</v>
      </c>
      <c r="G21" s="12">
        <v>505.18700000000007</v>
      </c>
      <c r="H21" s="12">
        <v>-87.698000000000093</v>
      </c>
    </row>
    <row r="22" spans="2:11" x14ac:dyDescent="0.25">
      <c r="B22" s="10">
        <v>2013</v>
      </c>
      <c r="C22" s="12">
        <v>399.255</v>
      </c>
      <c r="D22" s="12">
        <v>435.04500000000002</v>
      </c>
      <c r="E22" s="12">
        <v>-35.79000000000002</v>
      </c>
      <c r="F22" s="12">
        <v>408.959</v>
      </c>
      <c r="G22" s="12">
        <v>492.77199999999999</v>
      </c>
      <c r="H22" s="12">
        <v>-83.812999999999988</v>
      </c>
    </row>
    <row r="23" spans="2:11" x14ac:dyDescent="0.25">
      <c r="B23" s="10">
        <v>2014</v>
      </c>
      <c r="C23" s="12">
        <v>401.69299999999998</v>
      </c>
      <c r="D23" s="12">
        <v>441.03800000000001</v>
      </c>
      <c r="E23" s="12">
        <v>-39.345000000000027</v>
      </c>
      <c r="F23" s="12">
        <v>411.38999999999993</v>
      </c>
      <c r="G23" s="12">
        <v>489.71799999999996</v>
      </c>
      <c r="H23" s="12">
        <v>-78.328000000000031</v>
      </c>
    </row>
    <row r="24" spans="2:11" x14ac:dyDescent="0.25">
      <c r="B24" s="10">
        <v>2015</v>
      </c>
      <c r="C24" s="12">
        <v>418.01900000000006</v>
      </c>
      <c r="D24" s="12">
        <v>455.75700000000001</v>
      </c>
      <c r="E24" s="12">
        <v>-37.737999999999943</v>
      </c>
      <c r="F24" s="12">
        <v>426.83799999999997</v>
      </c>
      <c r="G24" s="12">
        <v>493.02300000000008</v>
      </c>
      <c r="H24" s="12">
        <v>-66.185000000000116</v>
      </c>
    </row>
    <row r="25" spans="2:11" x14ac:dyDescent="0.25">
      <c r="B25" s="10">
        <v>2016</v>
      </c>
      <c r="C25" s="12">
        <v>417.85700000000003</v>
      </c>
      <c r="D25" s="12">
        <v>462.48399999999998</v>
      </c>
      <c r="E25" s="12">
        <f>C25-D25</f>
        <v>-44.626999999999953</v>
      </c>
      <c r="F25" s="12">
        <v>424.77</v>
      </c>
      <c r="G25" s="12">
        <v>492.642</v>
      </c>
      <c r="H25" s="12">
        <v>-67.872</v>
      </c>
      <c r="J25" s="21" t="s">
        <v>21</v>
      </c>
      <c r="K25" s="21" t="s">
        <v>42</v>
      </c>
    </row>
    <row r="26" spans="2:11" s="5" customFormat="1" x14ac:dyDescent="0.25">
      <c r="J26" s="21"/>
      <c r="K26" s="21" t="s">
        <v>43</v>
      </c>
    </row>
    <row r="27" spans="2:11" x14ac:dyDescent="0.25">
      <c r="H27" s="12"/>
      <c r="J27" s="21"/>
      <c r="K27" s="22" t="s">
        <v>28</v>
      </c>
    </row>
    <row r="28" spans="2:11" ht="30" x14ac:dyDescent="0.25">
      <c r="J28" s="21"/>
      <c r="K28" s="23" t="s">
        <v>27</v>
      </c>
    </row>
    <row r="29" spans="2:11" s="5" customFormat="1" x14ac:dyDescent="0.25">
      <c r="J29" s="21"/>
      <c r="K29" s="23"/>
    </row>
    <row r="30" spans="2:11" s="5" customFormat="1" x14ac:dyDescent="0.25">
      <c r="J30" s="21" t="s">
        <v>44</v>
      </c>
      <c r="K30" s="23"/>
    </row>
    <row r="31" spans="2:11" s="5" customFormat="1" x14ac:dyDescent="0.25">
      <c r="J31" s="21" t="s">
        <v>45</v>
      </c>
      <c r="K31" s="23"/>
    </row>
    <row r="32" spans="2:11" s="5" customFormat="1" x14ac:dyDescent="0.25">
      <c r="J32" s="21" t="s">
        <v>46</v>
      </c>
      <c r="K32" s="23"/>
    </row>
    <row r="33" spans="10:11" s="5" customFormat="1" x14ac:dyDescent="0.25">
      <c r="J33" s="21"/>
      <c r="K33" s="23"/>
    </row>
    <row r="34" spans="10:11" x14ac:dyDescent="0.25">
      <c r="J34" s="21"/>
      <c r="K34" s="22" t="s">
        <v>29</v>
      </c>
    </row>
    <row r="35" spans="10:11" ht="30" x14ac:dyDescent="0.25">
      <c r="J35" s="21"/>
      <c r="K35" s="23" t="s">
        <v>30</v>
      </c>
    </row>
  </sheetData>
  <mergeCells count="2">
    <mergeCell ref="C7:E7"/>
    <mergeCell ref="F7:H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6"/>
  <sheetViews>
    <sheetView workbookViewId="0">
      <selection activeCell="B8" sqref="B8:D19"/>
    </sheetView>
  </sheetViews>
  <sheetFormatPr baseColWidth="10" defaultColWidth="11" defaultRowHeight="15" x14ac:dyDescent="0.25"/>
  <cols>
    <col min="1" max="1" width="11" style="7" customWidth="1"/>
    <col min="2" max="2" width="60.85546875" style="7" bestFit="1" customWidth="1"/>
    <col min="3" max="3" width="22.140625" style="7" customWidth="1"/>
    <col min="4" max="6" width="11" style="7"/>
    <col min="7" max="7" width="50.5703125" style="7" bestFit="1" customWidth="1"/>
    <col min="8" max="16384" width="11" style="7"/>
  </cols>
  <sheetData>
    <row r="2" spans="2:4" ht="21" x14ac:dyDescent="0.35">
      <c r="B2" s="13" t="s">
        <v>32</v>
      </c>
    </row>
    <row r="3" spans="2:4" x14ac:dyDescent="0.25">
      <c r="B3" s="14" t="s">
        <v>5</v>
      </c>
    </row>
    <row r="4" spans="2:4" x14ac:dyDescent="0.25">
      <c r="B4" s="15" t="s">
        <v>24</v>
      </c>
    </row>
    <row r="5" spans="2:4" x14ac:dyDescent="0.25">
      <c r="B5" s="15"/>
    </row>
    <row r="6" spans="2:4" x14ac:dyDescent="0.25">
      <c r="B6" s="17"/>
      <c r="C6" s="17"/>
      <c r="D6" s="17"/>
    </row>
    <row r="7" spans="2:4" x14ac:dyDescent="0.25">
      <c r="B7" s="16" t="s">
        <v>8</v>
      </c>
      <c r="C7" s="4" t="s">
        <v>55</v>
      </c>
      <c r="D7" s="4" t="s">
        <v>56</v>
      </c>
    </row>
    <row r="8" spans="2:4" x14ac:dyDescent="0.25">
      <c r="B8" s="7" t="s">
        <v>19</v>
      </c>
      <c r="C8" s="1">
        <v>11.11</v>
      </c>
      <c r="D8" s="1">
        <v>8.9578333333333333</v>
      </c>
    </row>
    <row r="9" spans="2:4" x14ac:dyDescent="0.25">
      <c r="B9" s="7" t="s">
        <v>20</v>
      </c>
      <c r="C9" s="1">
        <v>8.3889999999999993</v>
      </c>
      <c r="D9" s="1">
        <v>14.746666666666666</v>
      </c>
    </row>
    <row r="10" spans="2:4" x14ac:dyDescent="0.25">
      <c r="B10" s="7" t="s">
        <v>18</v>
      </c>
      <c r="C10" s="1">
        <v>5.6989999999999998</v>
      </c>
      <c r="D10" s="1">
        <v>6.6643333333333334</v>
      </c>
    </row>
    <row r="11" spans="2:4" x14ac:dyDescent="0.25">
      <c r="B11" s="7" t="s">
        <v>17</v>
      </c>
      <c r="C11" s="1">
        <v>3.9740000000000002</v>
      </c>
      <c r="D11" s="1">
        <v>3.1643333333333334</v>
      </c>
    </row>
    <row r="12" spans="2:4" x14ac:dyDescent="0.25">
      <c r="B12" s="7" t="s">
        <v>16</v>
      </c>
      <c r="C12" s="1">
        <v>-4.1210000000000004</v>
      </c>
      <c r="D12" s="1">
        <v>-4.3856666666666673</v>
      </c>
    </row>
    <row r="13" spans="2:4" x14ac:dyDescent="0.25">
      <c r="B13" s="7" t="s">
        <v>15</v>
      </c>
      <c r="C13" s="1">
        <v>-6.069</v>
      </c>
      <c r="D13" s="1">
        <v>-5.3516666666666666</v>
      </c>
    </row>
    <row r="14" spans="2:4" x14ac:dyDescent="0.25">
      <c r="B14" s="7" t="s">
        <v>14</v>
      </c>
      <c r="C14" s="1">
        <v>-6.4930000000000003</v>
      </c>
      <c r="D14" s="1">
        <v>-5.9461666666666666</v>
      </c>
    </row>
    <row r="15" spans="2:4" x14ac:dyDescent="0.25">
      <c r="B15" s="7" t="s">
        <v>12</v>
      </c>
      <c r="C15" s="1">
        <v>-8.6349999999999998</v>
      </c>
      <c r="D15" s="1">
        <v>-14.351166666666666</v>
      </c>
    </row>
    <row r="16" spans="2:4" x14ac:dyDescent="0.25">
      <c r="B16" s="7" t="s">
        <v>13</v>
      </c>
      <c r="C16" s="1">
        <v>-10.252000000000001</v>
      </c>
      <c r="D16" s="1">
        <v>-8.1788333333333334</v>
      </c>
    </row>
    <row r="17" spans="2:7" x14ac:dyDescent="0.25">
      <c r="B17" s="7" t="s">
        <v>11</v>
      </c>
      <c r="C17" s="1">
        <v>-13.522</v>
      </c>
      <c r="D17" s="37">
        <v>-12.427666666666665</v>
      </c>
    </row>
    <row r="18" spans="2:7" x14ac:dyDescent="0.25">
      <c r="B18" s="7" t="s">
        <v>9</v>
      </c>
      <c r="C18" s="1">
        <v>-23.032</v>
      </c>
      <c r="D18" s="1">
        <v>-42.322166666666661</v>
      </c>
    </row>
    <row r="19" spans="2:7" x14ac:dyDescent="0.25">
      <c r="B19" s="7" t="s">
        <v>10</v>
      </c>
      <c r="C19" s="1">
        <v>-24.977</v>
      </c>
      <c r="D19" s="1">
        <v>-21.064</v>
      </c>
    </row>
    <row r="23" spans="2:7" x14ac:dyDescent="0.25">
      <c r="C23" s="28"/>
    </row>
    <row r="25" spans="2:7" x14ac:dyDescent="0.25">
      <c r="F25" s="5" t="s">
        <v>21</v>
      </c>
      <c r="G25" s="24" t="s">
        <v>42</v>
      </c>
    </row>
    <row r="26" spans="2:7" ht="45" x14ac:dyDescent="0.25">
      <c r="F26" s="5"/>
      <c r="G26" s="3" t="s">
        <v>47</v>
      </c>
    </row>
  </sheetData>
  <autoFilter ref="B7:D7">
    <sortState ref="B8:D19">
      <sortCondition descending="1" ref="C7"/>
    </sortState>
  </autoFilter>
  <hyperlinks>
    <hyperlink ref="G25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M7" sqref="M7"/>
    </sheetView>
  </sheetViews>
  <sheetFormatPr baseColWidth="10" defaultRowHeight="15" x14ac:dyDescent="0.25"/>
  <cols>
    <col min="2" max="2" width="14.140625" customWidth="1"/>
    <col min="3" max="3" width="15" customWidth="1"/>
    <col min="5" max="5" width="2.5703125" style="5" customWidth="1"/>
    <col min="7" max="7" width="12.42578125" bestFit="1" customWidth="1"/>
    <col min="9" max="9" width="2.5703125" style="5" customWidth="1"/>
  </cols>
  <sheetData>
    <row r="1" spans="1:12" x14ac:dyDescent="0.25">
      <c r="A1" s="5"/>
      <c r="B1" s="5"/>
      <c r="C1" s="5"/>
    </row>
    <row r="2" spans="1:12" ht="21" x14ac:dyDescent="0.35">
      <c r="A2" s="5"/>
      <c r="B2" s="9" t="s">
        <v>49</v>
      </c>
      <c r="C2" s="5"/>
    </row>
    <row r="3" spans="1:12" x14ac:dyDescent="0.25">
      <c r="A3" s="5"/>
      <c r="B3" s="5" t="s">
        <v>5</v>
      </c>
      <c r="C3" s="5"/>
    </row>
    <row r="4" spans="1:12" x14ac:dyDescent="0.25">
      <c r="A4" s="5"/>
      <c r="B4" s="5" t="s">
        <v>24</v>
      </c>
      <c r="C4" s="5"/>
    </row>
    <row r="5" spans="1:12" x14ac:dyDescent="0.25">
      <c r="A5" s="5"/>
      <c r="B5" s="5"/>
      <c r="C5" s="5"/>
    </row>
    <row r="6" spans="1:12" x14ac:dyDescent="0.25">
      <c r="A6" s="5"/>
      <c r="B6" s="5"/>
      <c r="C6" s="5"/>
    </row>
    <row r="7" spans="1:12" x14ac:dyDescent="0.25">
      <c r="B7" s="39" t="s">
        <v>25</v>
      </c>
      <c r="C7" s="39"/>
      <c r="D7" s="39"/>
      <c r="E7" s="29"/>
      <c r="F7" s="39" t="s">
        <v>26</v>
      </c>
      <c r="G7" s="39"/>
      <c r="H7" s="39"/>
      <c r="I7" s="18"/>
      <c r="J7" s="38" t="s">
        <v>33</v>
      </c>
      <c r="K7" s="38"/>
    </row>
    <row r="8" spans="1:12" x14ac:dyDescent="0.25">
      <c r="B8" s="30" t="s">
        <v>31</v>
      </c>
      <c r="C8" s="33" t="s">
        <v>25</v>
      </c>
      <c r="D8" s="33" t="s">
        <v>34</v>
      </c>
      <c r="E8" s="33"/>
      <c r="F8" s="32" t="s">
        <v>31</v>
      </c>
      <c r="G8" s="31" t="s">
        <v>26</v>
      </c>
      <c r="H8" s="31" t="s">
        <v>34</v>
      </c>
      <c r="I8" s="4"/>
      <c r="J8" s="20" t="s">
        <v>31</v>
      </c>
      <c r="K8" s="4" t="s">
        <v>41</v>
      </c>
    </row>
    <row r="9" spans="1:12" x14ac:dyDescent="0.25">
      <c r="B9" s="25" t="s">
        <v>1</v>
      </c>
      <c r="C9" s="12">
        <v>71.451515908999994</v>
      </c>
      <c r="D9" s="8">
        <f>C9/D$21</f>
        <v>0.10955830449509182</v>
      </c>
      <c r="E9" s="8"/>
      <c r="F9" s="12" t="s">
        <v>1</v>
      </c>
      <c r="G9" s="12">
        <v>-85.608812966000002</v>
      </c>
      <c r="H9" s="8">
        <f>G9/D$22</f>
        <v>-0.12307313754738763</v>
      </c>
      <c r="I9" s="8"/>
      <c r="J9" s="12" t="s">
        <v>36</v>
      </c>
      <c r="K9" s="12">
        <v>-30.223623250000003</v>
      </c>
      <c r="L9" s="19"/>
    </row>
    <row r="10" spans="1:12" x14ac:dyDescent="0.25">
      <c r="B10" s="25" t="s">
        <v>2</v>
      </c>
      <c r="C10" s="12">
        <v>33.219775227</v>
      </c>
      <c r="D10" s="8">
        <f t="shared" ref="D10:D18" si="0">C10/D$21</f>
        <v>5.0936669478271267E-2</v>
      </c>
      <c r="E10" s="8"/>
      <c r="F10" s="12" t="s">
        <v>36</v>
      </c>
      <c r="G10" s="12">
        <v>-46.222452816000001</v>
      </c>
      <c r="H10" s="8">
        <f t="shared" ref="H10:H18" si="1">G10/D$22</f>
        <v>-6.6450428362562597E-2</v>
      </c>
      <c r="I10" s="8"/>
      <c r="J10" s="12" t="s">
        <v>1</v>
      </c>
      <c r="K10" s="12">
        <v>-14.157297057000008</v>
      </c>
      <c r="L10" s="19"/>
    </row>
    <row r="11" spans="1:12" x14ac:dyDescent="0.25">
      <c r="B11" s="26" t="s">
        <v>37</v>
      </c>
      <c r="C11" s="12">
        <v>32.654654714999999</v>
      </c>
      <c r="D11" s="8">
        <f t="shared" si="0"/>
        <v>5.0070156790017452E-2</v>
      </c>
      <c r="E11" s="8"/>
      <c r="F11" s="12" t="s">
        <v>3</v>
      </c>
      <c r="G11" s="12">
        <v>-38.287976558000004</v>
      </c>
      <c r="H11" s="8">
        <f t="shared" si="1"/>
        <v>-5.5043648452471498E-2</v>
      </c>
      <c r="I11" s="8"/>
      <c r="J11" s="12" t="s">
        <v>4</v>
      </c>
      <c r="K11" s="12">
        <v>11.770973564000002</v>
      </c>
      <c r="L11" s="19"/>
    </row>
    <row r="12" spans="1:12" x14ac:dyDescent="0.25">
      <c r="B12" s="25" t="s">
        <v>3</v>
      </c>
      <c r="C12" s="12">
        <v>32.326221818999997</v>
      </c>
      <c r="D12" s="8">
        <f t="shared" si="0"/>
        <v>4.9566562838672876E-2</v>
      </c>
      <c r="E12" s="8"/>
      <c r="F12" s="12" t="s">
        <v>37</v>
      </c>
      <c r="G12" s="12">
        <v>-36.039089567000005</v>
      </c>
      <c r="H12" s="8">
        <f t="shared" si="1"/>
        <v>-5.1810598391588192E-2</v>
      </c>
      <c r="I12" s="8"/>
      <c r="J12" s="12" t="s">
        <v>38</v>
      </c>
      <c r="K12" s="12">
        <v>-7.1314327499999983</v>
      </c>
      <c r="L12" s="19"/>
    </row>
    <row r="13" spans="1:12" x14ac:dyDescent="0.25">
      <c r="B13" s="25" t="s">
        <v>4</v>
      </c>
      <c r="C13" s="12">
        <v>31.227979719</v>
      </c>
      <c r="D13" s="8">
        <f t="shared" si="0"/>
        <v>4.7882602171493059E-2</v>
      </c>
      <c r="E13" s="8"/>
      <c r="F13" s="12" t="s">
        <v>35</v>
      </c>
      <c r="G13" s="12">
        <v>-34.380846243000001</v>
      </c>
      <c r="H13" s="8">
        <f t="shared" si="1"/>
        <v>-4.9426670830500022E-2</v>
      </c>
      <c r="I13" s="8"/>
      <c r="J13" s="12" t="s">
        <v>3</v>
      </c>
      <c r="K13" s="12">
        <v>-5.961754739000007</v>
      </c>
      <c r="L13" s="19"/>
    </row>
    <row r="14" spans="1:12" x14ac:dyDescent="0.25">
      <c r="B14" s="25" t="s">
        <v>35</v>
      </c>
      <c r="C14" s="12">
        <v>30.049902994</v>
      </c>
      <c r="D14" s="8">
        <f t="shared" si="0"/>
        <v>4.6076229179763804E-2</v>
      </c>
      <c r="E14" s="8"/>
      <c r="F14" s="12" t="s">
        <v>2</v>
      </c>
      <c r="G14" s="12">
        <v>-32.355752547000002</v>
      </c>
      <c r="H14" s="8">
        <f t="shared" si="1"/>
        <v>-4.6515350998356804E-2</v>
      </c>
      <c r="I14" s="8"/>
      <c r="J14" s="12" t="s">
        <v>35</v>
      </c>
      <c r="K14" s="12">
        <v>-4.3309432490000006</v>
      </c>
      <c r="L14" s="19"/>
    </row>
    <row r="15" spans="1:12" x14ac:dyDescent="0.25">
      <c r="B15" s="25" t="s">
        <v>38</v>
      </c>
      <c r="C15" s="12">
        <v>16.022511650000002</v>
      </c>
      <c r="D15" s="8">
        <f t="shared" si="0"/>
        <v>2.4567697239097304E-2</v>
      </c>
      <c r="E15" s="8"/>
      <c r="F15" s="12" t="s">
        <v>38</v>
      </c>
      <c r="G15" s="12">
        <v>-23.1539444</v>
      </c>
      <c r="H15" s="8">
        <f t="shared" si="1"/>
        <v>-3.3286626518668247E-2</v>
      </c>
      <c r="I15" s="8"/>
      <c r="J15" s="12" t="s">
        <v>51</v>
      </c>
      <c r="K15" s="12">
        <v>3.999920709</v>
      </c>
      <c r="L15" s="19"/>
    </row>
    <row r="16" spans="1:12" x14ac:dyDescent="0.25">
      <c r="B16" s="26" t="s">
        <v>36</v>
      </c>
      <c r="C16" s="12">
        <v>15.998829566</v>
      </c>
      <c r="D16" s="8">
        <f t="shared" si="0"/>
        <v>2.4531384937854388E-2</v>
      </c>
      <c r="E16" s="8"/>
      <c r="F16" s="12" t="s">
        <v>4</v>
      </c>
      <c r="G16" s="12">
        <v>-19.457006154999998</v>
      </c>
      <c r="H16" s="8">
        <f t="shared" si="1"/>
        <v>-2.797182570123621E-2</v>
      </c>
      <c r="I16" s="8"/>
      <c r="J16" s="12" t="s">
        <v>37</v>
      </c>
      <c r="K16" s="12">
        <v>-3.3844348520000054</v>
      </c>
      <c r="L16" s="19"/>
    </row>
    <row r="17" spans="2:12" x14ac:dyDescent="0.25">
      <c r="B17" s="25" t="s">
        <v>39</v>
      </c>
      <c r="C17" s="12">
        <v>15.280010226</v>
      </c>
      <c r="D17" s="8">
        <f t="shared" si="0"/>
        <v>2.3429202190199609E-2</v>
      </c>
      <c r="E17" s="8"/>
      <c r="F17" s="12" t="s">
        <v>39</v>
      </c>
      <c r="G17" s="12">
        <v>-14.019656416</v>
      </c>
      <c r="H17" s="8">
        <f t="shared" si="1"/>
        <v>-2.0154970530180723E-2</v>
      </c>
      <c r="I17" s="8"/>
      <c r="J17" s="12" t="s">
        <v>50</v>
      </c>
      <c r="K17" s="12">
        <v>-3.1282506230000005</v>
      </c>
      <c r="L17" s="19"/>
    </row>
    <row r="18" spans="2:12" x14ac:dyDescent="0.25">
      <c r="B18" s="34" t="s">
        <v>40</v>
      </c>
      <c r="C18" s="35">
        <v>8.2031556820000002</v>
      </c>
      <c r="D18" s="36">
        <f t="shared" si="0"/>
        <v>1.2578093223015802E-2</v>
      </c>
      <c r="E18" s="36"/>
      <c r="F18" s="35" t="s">
        <v>50</v>
      </c>
      <c r="G18" s="35">
        <v>-9.37713924</v>
      </c>
      <c r="H18" s="36">
        <f t="shared" si="1"/>
        <v>-1.3480784366720195E-2</v>
      </c>
      <c r="I18" s="8"/>
      <c r="J18" s="12" t="s">
        <v>39</v>
      </c>
      <c r="K18" s="12">
        <v>1.2603538099999998</v>
      </c>
      <c r="L18" s="19"/>
    </row>
    <row r="19" spans="2:12" s="5" customFormat="1" x14ac:dyDescent="0.25">
      <c r="B19" s="10"/>
      <c r="C19" s="12"/>
      <c r="D19" s="8"/>
      <c r="E19" s="8"/>
      <c r="F19" s="12"/>
      <c r="G19" s="12"/>
      <c r="H19" s="8"/>
      <c r="I19" s="8"/>
      <c r="J19" s="12"/>
      <c r="K19" s="12"/>
      <c r="L19" s="19"/>
    </row>
    <row r="20" spans="2:12" s="5" customFormat="1" x14ac:dyDescent="0.25">
      <c r="B20" s="10"/>
      <c r="C20" s="12"/>
      <c r="D20" s="8"/>
      <c r="E20" s="8"/>
      <c r="F20" s="12"/>
      <c r="G20" s="12"/>
      <c r="H20" s="8"/>
      <c r="I20" s="8"/>
      <c r="J20" s="12"/>
      <c r="K20" s="12"/>
      <c r="L20" s="19"/>
    </row>
    <row r="21" spans="2:12" s="5" customFormat="1" x14ac:dyDescent="0.25">
      <c r="B21" s="10" t="s">
        <v>53</v>
      </c>
      <c r="C21" s="12"/>
      <c r="D21" s="27">
        <v>652.178</v>
      </c>
      <c r="E21" s="8"/>
      <c r="F21" s="12"/>
      <c r="G21" s="12"/>
      <c r="H21" s="8"/>
      <c r="I21" s="8"/>
      <c r="J21" s="12"/>
      <c r="K21" s="12"/>
      <c r="L21" s="19"/>
    </row>
    <row r="22" spans="2:12" s="5" customFormat="1" x14ac:dyDescent="0.25">
      <c r="B22" s="10" t="s">
        <v>54</v>
      </c>
      <c r="C22" s="12"/>
      <c r="D22" s="27">
        <v>695.59299999999996</v>
      </c>
      <c r="E22" s="8"/>
      <c r="F22" s="12"/>
      <c r="G22" s="12"/>
      <c r="H22" s="8"/>
      <c r="I22" s="8"/>
      <c r="J22" s="12"/>
      <c r="K22" s="12"/>
      <c r="L22" s="19"/>
    </row>
    <row r="23" spans="2:12" s="5" customFormat="1" x14ac:dyDescent="0.25">
      <c r="B23" s="10" t="s">
        <v>52</v>
      </c>
      <c r="C23" s="12"/>
      <c r="D23" s="8"/>
      <c r="E23" s="8"/>
      <c r="F23" s="12"/>
      <c r="G23" s="12"/>
      <c r="H23" s="8"/>
      <c r="I23" s="8"/>
      <c r="J23" s="12"/>
      <c r="K23" s="12"/>
      <c r="L23" s="19"/>
    </row>
    <row r="24" spans="2:12" s="5" customFormat="1" x14ac:dyDescent="0.25">
      <c r="B24" s="10"/>
      <c r="C24" s="12"/>
      <c r="D24" s="8"/>
      <c r="E24" s="8"/>
      <c r="F24" s="12"/>
      <c r="G24" s="12"/>
      <c r="H24" s="8"/>
      <c r="I24" s="8"/>
      <c r="J24" s="12"/>
      <c r="K24" s="12"/>
      <c r="L24" s="19"/>
    </row>
    <row r="26" spans="2:12" x14ac:dyDescent="0.25">
      <c r="B26" s="10" t="s">
        <v>21</v>
      </c>
      <c r="C26" s="21" t="s">
        <v>42</v>
      </c>
    </row>
    <row r="27" spans="2:12" x14ac:dyDescent="0.25">
      <c r="C27" s="5" t="s">
        <v>48</v>
      </c>
    </row>
  </sheetData>
  <mergeCells count="3">
    <mergeCell ref="B7:D7"/>
    <mergeCell ref="F7:H7"/>
    <mergeCell ref="J7:K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Balance commerciale</vt:lpstr>
      <vt:lpstr>Solde commercial par secteur</vt:lpstr>
      <vt:lpstr>Partenaires commerciaux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Quentin Bruley</dc:creator>
  <cp:lastModifiedBy>julien</cp:lastModifiedBy>
  <dcterms:created xsi:type="dcterms:W3CDTF">2016-08-17T10:27:55Z</dcterms:created>
  <dcterms:modified xsi:type="dcterms:W3CDTF">2017-10-03T13:30:02Z</dcterms:modified>
</cp:coreProperties>
</file>